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Armando-Terribili\AA-UNESP-UNINOVE\Artigos-livros-apresent\L-Livro2-Indicadores\2A-EDICAO-ATUAL\SITE-NOVO\"/>
    </mc:Choice>
  </mc:AlternateContent>
  <xr:revisionPtr revIDLastSave="0" documentId="8_{E1EFFDD0-6434-4FEA-99DD-23E9E53045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AE" sheetId="78" r:id="rId1"/>
  </sheets>
  <definedNames>
    <definedName name="_xlnm.Print_Area" localSheetId="0">IAE!$A$1:$N$25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5" i="78" l="1"/>
  <c r="M14" i="78"/>
  <c r="M13" i="78"/>
  <c r="M12" i="78"/>
  <c r="M11" i="78"/>
  <c r="M5" i="78"/>
  <c r="M6" i="78"/>
  <c r="M7" i="78"/>
  <c r="M8" i="78"/>
  <c r="M4" i="78"/>
  <c r="I4" i="78"/>
  <c r="J4" i="78" s="1"/>
  <c r="E15" i="78"/>
  <c r="E14" i="78"/>
  <c r="E13" i="78"/>
  <c r="E12" i="78"/>
  <c r="E11" i="78"/>
  <c r="E8" i="78"/>
  <c r="E7" i="78"/>
  <c r="E6" i="78"/>
  <c r="E5" i="78"/>
  <c r="E4" i="78"/>
  <c r="I15" i="78"/>
  <c r="J15" i="78" s="1"/>
  <c r="K15" i="78"/>
  <c r="L15" i="78" s="1"/>
  <c r="I14" i="78"/>
  <c r="J14" i="78" s="1"/>
  <c r="K14" i="78"/>
  <c r="L14" i="78" s="1"/>
  <c r="I13" i="78"/>
  <c r="J13" i="78" s="1"/>
  <c r="K13" i="78"/>
  <c r="L13" i="78" s="1"/>
  <c r="I12" i="78"/>
  <c r="J12" i="78" s="1"/>
  <c r="K12" i="78"/>
  <c r="L12" i="78" s="1"/>
  <c r="I11" i="78"/>
  <c r="J11" i="78" s="1"/>
  <c r="K11" i="78"/>
  <c r="L11" i="78" s="1"/>
  <c r="I8" i="78"/>
  <c r="J8" i="78" s="1"/>
  <c r="K8" i="78"/>
  <c r="L8" i="78" s="1"/>
  <c r="I7" i="78"/>
  <c r="J7" i="78" s="1"/>
  <c r="K7" i="78"/>
  <c r="L7" i="78" s="1"/>
  <c r="I6" i="78"/>
  <c r="J6" i="78" s="1"/>
  <c r="K6" i="78"/>
  <c r="L6" i="78" s="1"/>
  <c r="I5" i="78"/>
  <c r="J5" i="78" s="1"/>
  <c r="K5" i="78"/>
  <c r="L5" i="78" s="1"/>
  <c r="K4" i="78"/>
  <c r="L4" i="78" s="1"/>
  <c r="J17" i="78" l="1"/>
  <c r="E17" i="78"/>
  <c r="L17" i="78"/>
  <c r="L18" i="78" l="1"/>
  <c r="J18" i="78"/>
</calcChain>
</file>

<file path=xl/sharedStrings.xml><?xml version="1.0" encoding="utf-8"?>
<sst xmlns="http://schemas.openxmlformats.org/spreadsheetml/2006/main" count="45" uniqueCount="33">
  <si>
    <t>Peso</t>
  </si>
  <si>
    <t>Pontuação</t>
  </si>
  <si>
    <t>Inclusão</t>
  </si>
  <si>
    <t>Alteração</t>
  </si>
  <si>
    <t>Exclusão</t>
  </si>
  <si>
    <t xml:space="preserve">   5 = esforço muito elevado ou muito específico </t>
  </si>
  <si>
    <t xml:space="preserve">   4 = esforço elevado </t>
  </si>
  <si>
    <t xml:space="preserve">   3 = esforço moderado </t>
  </si>
  <si>
    <t xml:space="preserve">   2 = pouco esforço</t>
  </si>
  <si>
    <t xml:space="preserve">   1 = muito pouco esforço</t>
  </si>
  <si>
    <t xml:space="preserve">   5 = muito complexo </t>
  </si>
  <si>
    <t xml:space="preserve">   4 = complexo </t>
  </si>
  <si>
    <t xml:space="preserve">   3 = de complexidade moderada </t>
  </si>
  <si>
    <t xml:space="preserve">   2 = pouco complexo </t>
  </si>
  <si>
    <t xml:space="preserve">   1 = simples </t>
  </si>
  <si>
    <t>Soma de Valores das Entregas e Requisitos (SVER)</t>
  </si>
  <si>
    <t xml:space="preserve">IAE  </t>
  </si>
  <si>
    <t>Período 1</t>
  </si>
  <si>
    <t>Período 2</t>
  </si>
  <si>
    <t xml:space="preserve">Quantidade Atualizada </t>
  </si>
  <si>
    <t xml:space="preserve">Quantidade para
Nível de Mudança </t>
  </si>
  <si>
    <t>Quantidade de Itens</t>
  </si>
  <si>
    <t>INDICADOR DE ALTERAÇÃO DE ESCOPO (IAE)</t>
  </si>
  <si>
    <r>
      <rPr>
        <b/>
        <sz val="14"/>
        <rFont val="Arial"/>
        <family val="2"/>
      </rPr>
      <t>Escopo do Projeto</t>
    </r>
    <r>
      <rPr>
        <sz val="12"/>
        <rFont val="Arial"/>
        <family val="2"/>
      </rPr>
      <t xml:space="preserve">
</t>
    </r>
    <r>
      <rPr>
        <sz val="10"/>
        <rFont val="Arial"/>
        <family val="2"/>
      </rPr>
      <t>Quantidade de itens de EAP/WBS sem ramificação (entregas), qualificados como:</t>
    </r>
  </si>
  <si>
    <r>
      <rPr>
        <b/>
        <sz val="14"/>
        <rFont val="Arial"/>
        <family val="2"/>
      </rPr>
      <t>Escopo do Produto</t>
    </r>
    <r>
      <rPr>
        <sz val="12"/>
        <rFont val="Arial"/>
        <family val="2"/>
      </rPr>
      <t xml:space="preserve">
</t>
    </r>
    <r>
      <rPr>
        <sz val="10"/>
        <rFont val="Arial"/>
        <family val="2"/>
      </rPr>
      <t>Quantidade de itens da Lista de Requisitos, qualificados como:</t>
    </r>
  </si>
  <si>
    <t xml:space="preserve">  Indicadores de Gerenciamento de Projetos</t>
  </si>
  <si>
    <t xml:space="preserve">  2a. Edição - 2025 - Rio de Janeiro: Alta Books</t>
  </si>
  <si>
    <t>www.indicadoresdeprojetos.com.br</t>
  </si>
  <si>
    <t>© Prof. Armando Terribili Filho</t>
  </si>
  <si>
    <r>
      <t xml:space="preserve">Não há padrão de normalidade/exceção para o </t>
    </r>
    <r>
      <rPr>
        <b/>
        <sz val="11"/>
        <color theme="1"/>
        <rFont val="Arial"/>
        <family val="2"/>
      </rPr>
      <t>IAE</t>
    </r>
    <r>
      <rPr>
        <sz val="11"/>
        <color theme="1"/>
        <rFont val="Arial"/>
        <family val="2"/>
      </rPr>
      <t>:
- Positivo: % crescimento do escopo
- Negativo: % decréscimo do escopo
- Zero: sem alteração</t>
    </r>
  </si>
  <si>
    <t xml:space="preserve">O SVER em si tem pouca utilidade, pois é um número absoluto sem representatividade (um referencial que mescla esforço e complexidade). Deve-se evitar comparar o SVER com os de outros projetos, pois os critérios podem ser pessoais, além dos pesos utilizados para efetuar ajustes podem distorcer análises comparativas. </t>
  </si>
  <si>
    <r>
      <t xml:space="preserve">Nível de Mudança
</t>
    </r>
    <r>
      <rPr>
        <sz val="8"/>
        <color theme="1"/>
        <rFont val="Arial"/>
        <family val="2"/>
      </rPr>
      <t>(associado a esforço)</t>
    </r>
  </si>
  <si>
    <t>p. 50-52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</si>
</sst>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  <font>
      <sz val="11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8"/>
      <color rgb="FFFF0000"/>
      <name val="Arial"/>
      <family val="2"/>
    </font>
    <font>
      <b/>
      <sz val="14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2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1FFFF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1" fillId="0" borderId="0"/>
    <xf numFmtId="9" fontId="13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50">
    <xf numFmtId="0" fontId="0" fillId="0" borderId="0" xfId="0"/>
    <xf numFmtId="0" fontId="21" fillId="0" borderId="0" xfId="5" applyFont="1" applyBorder="1" applyAlignment="1" applyProtection="1">
      <alignment vertical="center"/>
      <protection locked="0"/>
    </xf>
    <xf numFmtId="0" fontId="9" fillId="2" borderId="0" xfId="0" applyFont="1" applyFill="1" applyAlignment="1" applyProtection="1">
      <alignment vertical="center"/>
      <protection hidden="1"/>
    </xf>
    <xf numFmtId="0" fontId="17" fillId="2" borderId="0" xfId="0" applyFont="1" applyFill="1" applyAlignment="1" applyProtection="1">
      <alignment vertical="center"/>
      <protection hidden="1"/>
    </xf>
    <xf numFmtId="0" fontId="17" fillId="2" borderId="10" xfId="0" applyFont="1" applyFill="1" applyBorder="1" applyAlignment="1" applyProtection="1">
      <alignment vertical="top"/>
      <protection hidden="1"/>
    </xf>
    <xf numFmtId="0" fontId="4" fillId="2" borderId="5" xfId="0" applyFont="1" applyFill="1" applyBorder="1" applyAlignment="1" applyProtection="1">
      <alignment vertical="center" wrapText="1"/>
      <protection hidden="1"/>
    </xf>
    <xf numFmtId="0" fontId="18" fillId="2" borderId="8" xfId="0" applyFont="1" applyFill="1" applyBorder="1" applyAlignment="1" applyProtection="1">
      <alignment vertical="center" wrapText="1"/>
      <protection hidden="1"/>
    </xf>
    <xf numFmtId="0" fontId="4" fillId="2" borderId="9" xfId="0" applyFont="1" applyFill="1" applyBorder="1" applyAlignment="1" applyProtection="1">
      <alignment vertical="center" wrapText="1"/>
      <protection hidden="1"/>
    </xf>
    <xf numFmtId="0" fontId="4" fillId="2" borderId="0" xfId="0" applyFont="1" applyFill="1" applyAlignment="1" applyProtection="1">
      <alignment vertical="center" wrapText="1"/>
      <protection hidden="1"/>
    </xf>
    <xf numFmtId="0" fontId="4" fillId="2" borderId="6" xfId="0" applyFont="1" applyFill="1" applyBorder="1" applyAlignment="1" applyProtection="1">
      <alignment vertical="center" wrapText="1"/>
      <protection hidden="1"/>
    </xf>
    <xf numFmtId="0" fontId="4" fillId="2" borderId="0" xfId="0" applyFont="1" applyFill="1" applyAlignment="1" applyProtection="1">
      <alignment horizontal="left" vertical="center" wrapText="1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18" fillId="2" borderId="0" xfId="0" applyFont="1" applyFill="1" applyAlignment="1" applyProtection="1">
      <alignment vertical="center" wrapText="1"/>
      <protection hidden="1"/>
    </xf>
    <xf numFmtId="0" fontId="4" fillId="2" borderId="4" xfId="0" applyFont="1" applyFill="1" applyBorder="1" applyAlignment="1" applyProtection="1">
      <alignment vertical="center" wrapText="1"/>
      <protection hidden="1"/>
    </xf>
    <xf numFmtId="0" fontId="5" fillId="2" borderId="6" xfId="0" applyFont="1" applyFill="1" applyBorder="1" applyAlignment="1" applyProtection="1">
      <alignment vertical="center" wrapText="1"/>
      <protection hidden="1"/>
    </xf>
    <xf numFmtId="0" fontId="16" fillId="3" borderId="1" xfId="0" applyFont="1" applyFill="1" applyBorder="1" applyAlignment="1" applyProtection="1">
      <alignment horizontal="left" vertical="center" wrapText="1"/>
      <protection hidden="1"/>
    </xf>
    <xf numFmtId="0" fontId="5" fillId="3" borderId="12" xfId="0" applyFont="1" applyFill="1" applyBorder="1" applyAlignment="1" applyProtection="1">
      <alignment horizontal="center" vertical="center" wrapText="1"/>
      <protection hidden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0" fontId="8" fillId="2" borderId="1" xfId="0" applyFont="1" applyFill="1" applyBorder="1" applyAlignment="1" applyProtection="1">
      <alignment horizontal="left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14" fillId="5" borderId="1" xfId="0" applyFont="1" applyFill="1" applyBorder="1" applyAlignment="1" applyProtection="1">
      <alignment horizontal="center" vertical="center" wrapText="1"/>
      <protection hidden="1"/>
    </xf>
    <xf numFmtId="0" fontId="14" fillId="5" borderId="2" xfId="0" applyFont="1" applyFill="1" applyBorder="1" applyAlignment="1" applyProtection="1">
      <alignment horizontal="center" vertical="center" wrapText="1"/>
      <protection hidden="1"/>
    </xf>
    <xf numFmtId="0" fontId="15" fillId="2" borderId="0" xfId="0" applyFont="1" applyFill="1" applyAlignment="1" applyProtection="1">
      <alignment horizontal="right" vertical="center" wrapText="1"/>
      <protection hidden="1"/>
    </xf>
    <xf numFmtId="164" fontId="14" fillId="2" borderId="1" xfId="4" applyNumberFormat="1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right" vertical="center" wrapText="1"/>
      <protection hidden="1"/>
    </xf>
    <xf numFmtId="164" fontId="14" fillId="2" borderId="0" xfId="4" applyNumberFormat="1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left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vertical="top" wrapText="1"/>
      <protection hidden="1"/>
    </xf>
    <xf numFmtId="0" fontId="4" fillId="2" borderId="10" xfId="0" applyFont="1" applyFill="1" applyBorder="1" applyAlignment="1" applyProtection="1">
      <alignment horizontal="center" vertical="top" wrapText="1"/>
      <protection hidden="1"/>
    </xf>
    <xf numFmtId="0" fontId="3" fillId="2" borderId="10" xfId="0" applyFont="1" applyFill="1" applyBorder="1" applyAlignment="1" applyProtection="1">
      <alignment horizontal="center" vertical="top" wrapText="1"/>
      <protection hidden="1"/>
    </xf>
    <xf numFmtId="0" fontId="18" fillId="2" borderId="10" xfId="0" applyFont="1" applyFill="1" applyBorder="1" applyAlignment="1" applyProtection="1">
      <alignment vertical="top" wrapText="1"/>
      <protection hidden="1"/>
    </xf>
    <xf numFmtId="0" fontId="4" fillId="2" borderId="11" xfId="0" applyFont="1" applyFill="1" applyBorder="1" applyAlignment="1" applyProtection="1">
      <alignment vertical="top" wrapText="1"/>
      <protection hidden="1"/>
    </xf>
    <xf numFmtId="0" fontId="4" fillId="2" borderId="0" xfId="0" applyFont="1" applyFill="1" applyAlignment="1" applyProtection="1">
      <alignment vertical="top" wrapText="1"/>
      <protection hidden="1"/>
    </xf>
    <xf numFmtId="0" fontId="8" fillId="4" borderId="12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left" vertical="center" wrapText="1"/>
      <protection hidden="1"/>
    </xf>
    <xf numFmtId="0" fontId="4" fillId="2" borderId="9" xfId="0" applyFont="1" applyFill="1" applyBorder="1" applyAlignment="1" applyProtection="1">
      <alignment horizontal="left" vertical="center" wrapText="1"/>
      <protection hidden="1"/>
    </xf>
    <xf numFmtId="0" fontId="7" fillId="0" borderId="3" xfId="0" applyFont="1" applyBorder="1" applyAlignment="1" applyProtection="1">
      <alignment horizontal="left" vertical="center" wrapText="1"/>
      <protection hidden="1"/>
    </xf>
    <xf numFmtId="0" fontId="7" fillId="0" borderId="13" xfId="0" applyFont="1" applyBorder="1" applyAlignment="1" applyProtection="1">
      <alignment horizontal="left" vertical="center" wrapText="1"/>
      <protection hidden="1"/>
    </xf>
    <xf numFmtId="0" fontId="7" fillId="0" borderId="12" xfId="0" applyFont="1" applyBorder="1" applyAlignment="1" applyProtection="1">
      <alignment horizontal="left" vertical="center" wrapText="1"/>
      <protection hidden="1"/>
    </xf>
    <xf numFmtId="0" fontId="10" fillId="3" borderId="1" xfId="0" applyFont="1" applyFill="1" applyBorder="1" applyAlignment="1" applyProtection="1">
      <alignment horizontal="center" vertical="center" wrapText="1"/>
      <protection hidden="1"/>
    </xf>
    <xf numFmtId="0" fontId="10" fillId="3" borderId="3" xfId="0" applyFont="1" applyFill="1" applyBorder="1" applyAlignment="1" applyProtection="1">
      <alignment horizontal="center" vertical="center" wrapText="1"/>
      <protection hidden="1"/>
    </xf>
    <xf numFmtId="0" fontId="10" fillId="3" borderId="13" xfId="0" applyFont="1" applyFill="1" applyBorder="1" applyAlignment="1" applyProtection="1">
      <alignment horizontal="center" vertical="center" wrapText="1"/>
      <protection hidden="1"/>
    </xf>
    <xf numFmtId="0" fontId="10" fillId="3" borderId="12" xfId="0" applyFont="1" applyFill="1" applyBorder="1" applyAlignment="1" applyProtection="1">
      <alignment horizontal="center" vertical="center" wrapText="1"/>
      <protection hidden="1"/>
    </xf>
    <xf numFmtId="0" fontId="10" fillId="2" borderId="1" xfId="0" applyFont="1" applyFill="1" applyBorder="1" applyAlignment="1" applyProtection="1">
      <alignment horizontal="center" vertical="center" wrapText="1"/>
      <protection hidden="1"/>
    </xf>
  </cellXfs>
  <cellStyles count="6">
    <cellStyle name="Hiperlink" xfId="5" builtinId="8"/>
    <cellStyle name="Normal" xfId="0" builtinId="0"/>
    <cellStyle name="Normal 2" xfId="1" xr:uid="{EC96D821-204A-44D9-917D-DB54F6ADBE2F}"/>
    <cellStyle name="Normal 3" xfId="2" xr:uid="{2C878D62-660E-41CF-BBFB-6CE0398637C0}"/>
    <cellStyle name="Normal 4" xfId="3" xr:uid="{65D542D5-80A7-44F0-86A8-1CC25DE0D4E9}"/>
    <cellStyle name="Porcentagem" xfId="4" builtinId="5"/>
  </cellStyles>
  <dxfs count="0"/>
  <tableStyles count="0" defaultTableStyle="TableStyleMedium2" defaultPivotStyle="PivotStyleLight16"/>
  <colors>
    <mruColors>
      <color rgb="FFC1FFFF"/>
      <color rgb="FF81F394"/>
      <color rgb="FF66FF99"/>
      <color rgb="FF0000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485775</xdr:colOff>
      <xdr:row>19</xdr:row>
      <xdr:rowOff>219075</xdr:rowOff>
    </xdr:from>
    <xdr:to>
      <xdr:col>7</xdr:col>
      <xdr:colOff>279379</xdr:colOff>
      <xdr:row>23</xdr:row>
      <xdr:rowOff>114300</xdr:rowOff>
    </xdr:to>
    <xdr:pic>
      <xdr:nvPicPr>
        <xdr:cNvPr id="2" name="Imagem 1" descr="Interface gráfica do usuário, Texto&#10;&#10;O conteúdo gerado por IA pode estar incorreto.">
          <a:extLst>
            <a:ext uri="{FF2B5EF4-FFF2-40B4-BE49-F238E27FC236}">
              <a16:creationId xmlns:a16="http://schemas.microsoft.com/office/drawing/2014/main" id="{2006AB85-005E-4174-B580-3B7370FD0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5962650"/>
          <a:ext cx="1098529" cy="1447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dicadoresdeprojetos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E691E-48F1-4AAF-95D8-68BACAEB4C0E}">
  <sheetPr>
    <pageSetUpPr fitToPage="1"/>
  </sheetPr>
  <dimension ref="A1:N25"/>
  <sheetViews>
    <sheetView showRowColHeaders="0" tabSelected="1" topLeftCell="A14" workbookViewId="0">
      <selection activeCell="G25" sqref="G25"/>
    </sheetView>
  </sheetViews>
  <sheetFormatPr defaultColWidth="8.88671875" defaultRowHeight="13.8" x14ac:dyDescent="0.3"/>
  <cols>
    <col min="1" max="1" width="3" style="8" customWidth="1"/>
    <col min="2" max="2" width="46.5546875" style="10" bestFit="1" customWidth="1"/>
    <col min="3" max="3" width="5.5546875" style="11" bestFit="1" customWidth="1"/>
    <col min="4" max="4" width="11.6640625" style="11" customWidth="1"/>
    <col min="5" max="5" width="11.88671875" style="11" customWidth="1"/>
    <col min="6" max="6" width="9.5546875" style="11" customWidth="1"/>
    <col min="7" max="7" width="10" style="11" customWidth="1"/>
    <col min="8" max="8" width="9.44140625" style="11" customWidth="1"/>
    <col min="9" max="9" width="17" style="11" customWidth="1"/>
    <col min="10" max="10" width="11.44140625" style="11" customWidth="1"/>
    <col min="11" max="11" width="19.6640625" style="11" bestFit="1" customWidth="1"/>
    <col min="12" max="12" width="12.44140625" style="11" customWidth="1"/>
    <col min="13" max="13" width="12.6640625" style="12" customWidth="1"/>
    <col min="14" max="14" width="3.109375" style="8" customWidth="1"/>
    <col min="15" max="16384" width="8.88671875" style="8"/>
  </cols>
  <sheetData>
    <row r="1" spans="1:14" ht="64.5" customHeight="1" x14ac:dyDescent="0.3">
      <c r="A1" s="5"/>
      <c r="B1" s="39" t="s">
        <v>22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6"/>
      <c r="N1" s="7"/>
    </row>
    <row r="2" spans="1:14" ht="24.6" customHeight="1" x14ac:dyDescent="0.3">
      <c r="A2" s="9"/>
      <c r="D2" s="45" t="s">
        <v>17</v>
      </c>
      <c r="E2" s="45"/>
      <c r="F2" s="46" t="s">
        <v>18</v>
      </c>
      <c r="G2" s="47"/>
      <c r="H2" s="47"/>
      <c r="I2" s="47"/>
      <c r="J2" s="47"/>
      <c r="K2" s="47"/>
      <c r="L2" s="48"/>
      <c r="N2" s="13"/>
    </row>
    <row r="3" spans="1:14" s="19" customFormat="1" ht="43.8" x14ac:dyDescent="0.3">
      <c r="A3" s="14"/>
      <c r="B3" s="15" t="s">
        <v>23</v>
      </c>
      <c r="C3" s="16" t="s">
        <v>0</v>
      </c>
      <c r="D3" s="17" t="s">
        <v>21</v>
      </c>
      <c r="E3" s="17" t="s">
        <v>1</v>
      </c>
      <c r="F3" s="17" t="s">
        <v>2</v>
      </c>
      <c r="G3" s="17" t="s">
        <v>3</v>
      </c>
      <c r="H3" s="17" t="s">
        <v>4</v>
      </c>
      <c r="I3" s="17" t="s">
        <v>19</v>
      </c>
      <c r="J3" s="17" t="s">
        <v>1</v>
      </c>
      <c r="K3" s="17" t="s">
        <v>20</v>
      </c>
      <c r="L3" s="17" t="s">
        <v>1</v>
      </c>
      <c r="M3" s="12"/>
      <c r="N3" s="18"/>
    </row>
    <row r="4" spans="1:14" ht="22.5" customHeight="1" x14ac:dyDescent="0.3">
      <c r="A4" s="9"/>
      <c r="B4" s="20" t="s">
        <v>5</v>
      </c>
      <c r="C4" s="36"/>
      <c r="D4" s="37"/>
      <c r="E4" s="21">
        <f>C4*D4*5</f>
        <v>0</v>
      </c>
      <c r="F4" s="38"/>
      <c r="G4" s="38"/>
      <c r="H4" s="38"/>
      <c r="I4" s="21">
        <f>D4+F4-H4</f>
        <v>0</v>
      </c>
      <c r="J4" s="21">
        <f>I4*C4*5</f>
        <v>0</v>
      </c>
      <c r="K4" s="21">
        <f>D4+F4+G4+H4</f>
        <v>0</v>
      </c>
      <c r="L4" s="21">
        <f>K4*C4*5</f>
        <v>0</v>
      </c>
      <c r="M4" s="12" t="str">
        <f>IF(OR(
AND(C4&lt;&gt;"", NOT(AND(ISNUMBER(C4), C4=INT(C4), C4&gt;=0))),
AND(D4&lt;&gt;"", NOT(AND(ISNUMBER(D4), D4=INT(D4), D4&gt;=0))),
AND(F4&lt;&gt;"", NOT(AND(ISNUMBER(F4), F4=INT(F4), F4&gt;=0))),
AND(G4&lt;&gt;"", NOT(AND(ISNUMBER(G4), G4=INT(G4), G4&gt;=0))),
AND(H4&lt;&gt;"", NOT(AND(ISNUMBER(H4), H4=INT(H4), H4&gt;=0)))
), "erro preenchimento", "")</f>
        <v/>
      </c>
      <c r="N4" s="13"/>
    </row>
    <row r="5" spans="1:14" ht="22.5" customHeight="1" x14ac:dyDescent="0.3">
      <c r="A5" s="9"/>
      <c r="B5" s="20" t="s">
        <v>6</v>
      </c>
      <c r="C5" s="36"/>
      <c r="D5" s="37"/>
      <c r="E5" s="21">
        <f>C5*D5*4</f>
        <v>0</v>
      </c>
      <c r="F5" s="38"/>
      <c r="G5" s="38"/>
      <c r="H5" s="38"/>
      <c r="I5" s="21">
        <f t="shared" ref="I5:I8" si="0">D5+F5-H5</f>
        <v>0</v>
      </c>
      <c r="J5" s="21">
        <f>I5*C5*4</f>
        <v>0</v>
      </c>
      <c r="K5" s="21">
        <f>D5+F5+G5+H5</f>
        <v>0</v>
      </c>
      <c r="L5" s="21">
        <f>K5*C5*4</f>
        <v>0</v>
      </c>
      <c r="M5" s="12" t="str">
        <f t="shared" ref="M5:M8" si="1">IF(OR(
AND(C5&lt;&gt;"", NOT(AND(ISNUMBER(C5), C5=INT(C5), C5&gt;=0))),
AND(D5&lt;&gt;"", NOT(AND(ISNUMBER(D5), D5=INT(D5), D5&gt;=0))),
AND(F5&lt;&gt;"", NOT(AND(ISNUMBER(F5), F5=INT(F5), F5&gt;=0))),
AND(G5&lt;&gt;"", NOT(AND(ISNUMBER(G5), G5=INT(G5), G5&gt;=0))),
AND(H5&lt;&gt;"", NOT(AND(ISNUMBER(H5), H5=INT(H5), H5&gt;=0)))
), "erro preenchimento", "")</f>
        <v/>
      </c>
      <c r="N5" s="13"/>
    </row>
    <row r="6" spans="1:14" ht="22.5" customHeight="1" x14ac:dyDescent="0.3">
      <c r="A6" s="9"/>
      <c r="B6" s="20" t="s">
        <v>7</v>
      </c>
      <c r="C6" s="36"/>
      <c r="D6" s="37"/>
      <c r="E6" s="21">
        <f>C6*D6*3</f>
        <v>0</v>
      </c>
      <c r="F6" s="38"/>
      <c r="G6" s="38"/>
      <c r="H6" s="38"/>
      <c r="I6" s="21">
        <f t="shared" si="0"/>
        <v>0</v>
      </c>
      <c r="J6" s="21">
        <f>I6*C6*3</f>
        <v>0</v>
      </c>
      <c r="K6" s="21">
        <f>D6+F6+G6+H6</f>
        <v>0</v>
      </c>
      <c r="L6" s="21">
        <f>K6*C6*3</f>
        <v>0</v>
      </c>
      <c r="M6" s="12" t="str">
        <f t="shared" si="1"/>
        <v/>
      </c>
      <c r="N6" s="13"/>
    </row>
    <row r="7" spans="1:14" ht="22.5" customHeight="1" x14ac:dyDescent="0.3">
      <c r="A7" s="9"/>
      <c r="B7" s="20" t="s">
        <v>8</v>
      </c>
      <c r="C7" s="36"/>
      <c r="D7" s="37"/>
      <c r="E7" s="21">
        <f>C7*D7*2</f>
        <v>0</v>
      </c>
      <c r="F7" s="38"/>
      <c r="G7" s="38"/>
      <c r="H7" s="38"/>
      <c r="I7" s="21">
        <f t="shared" si="0"/>
        <v>0</v>
      </c>
      <c r="J7" s="21">
        <f>I7*C7*2</f>
        <v>0</v>
      </c>
      <c r="K7" s="21">
        <f>D7+F7+G7+H7</f>
        <v>0</v>
      </c>
      <c r="L7" s="21">
        <f>K7*C7*2</f>
        <v>0</v>
      </c>
      <c r="M7" s="12" t="str">
        <f t="shared" si="1"/>
        <v/>
      </c>
      <c r="N7" s="13"/>
    </row>
    <row r="8" spans="1:14" ht="22.5" customHeight="1" x14ac:dyDescent="0.3">
      <c r="A8" s="9"/>
      <c r="B8" s="20" t="s">
        <v>9</v>
      </c>
      <c r="C8" s="36"/>
      <c r="D8" s="37"/>
      <c r="E8" s="21">
        <f>C8*D8*1</f>
        <v>0</v>
      </c>
      <c r="F8" s="38"/>
      <c r="G8" s="38"/>
      <c r="H8" s="38"/>
      <c r="I8" s="21">
        <f t="shared" si="0"/>
        <v>0</v>
      </c>
      <c r="J8" s="21">
        <f>I8*C8*1</f>
        <v>0</v>
      </c>
      <c r="K8" s="21">
        <f>D8+F8+G8+H8</f>
        <v>0</v>
      </c>
      <c r="L8" s="21">
        <f>K8*C8*1</f>
        <v>0</v>
      </c>
      <c r="M8" s="12" t="str">
        <f t="shared" si="1"/>
        <v/>
      </c>
      <c r="N8" s="13"/>
    </row>
    <row r="9" spans="1:14" ht="9" customHeight="1" x14ac:dyDescent="0.3">
      <c r="A9" s="9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N9" s="13"/>
    </row>
    <row r="10" spans="1:14" s="19" customFormat="1" ht="43.8" x14ac:dyDescent="0.3">
      <c r="A10" s="14"/>
      <c r="B10" s="15" t="s">
        <v>24</v>
      </c>
      <c r="C10" s="16" t="s">
        <v>0</v>
      </c>
      <c r="D10" s="17" t="s">
        <v>21</v>
      </c>
      <c r="E10" s="17" t="s">
        <v>1</v>
      </c>
      <c r="F10" s="17" t="s">
        <v>2</v>
      </c>
      <c r="G10" s="17" t="s">
        <v>3</v>
      </c>
      <c r="H10" s="17" t="s">
        <v>4</v>
      </c>
      <c r="I10" s="17" t="s">
        <v>19</v>
      </c>
      <c r="J10" s="17" t="s">
        <v>1</v>
      </c>
      <c r="K10" s="17" t="s">
        <v>20</v>
      </c>
      <c r="L10" s="17" t="s">
        <v>1</v>
      </c>
      <c r="M10" s="12"/>
      <c r="N10" s="18"/>
    </row>
    <row r="11" spans="1:14" ht="22.5" customHeight="1" x14ac:dyDescent="0.3">
      <c r="A11" s="9"/>
      <c r="B11" s="20" t="s">
        <v>10</v>
      </c>
      <c r="C11" s="36"/>
      <c r="D11" s="37"/>
      <c r="E11" s="21">
        <f>C11*D11*5</f>
        <v>0</v>
      </c>
      <c r="F11" s="38"/>
      <c r="G11" s="38"/>
      <c r="H11" s="38"/>
      <c r="I11" s="21">
        <f>D11+F11-H11</f>
        <v>0</v>
      </c>
      <c r="J11" s="21">
        <f>I11*C11*5</f>
        <v>0</v>
      </c>
      <c r="K11" s="21">
        <f>D11+F11+G11+H11</f>
        <v>0</v>
      </c>
      <c r="L11" s="21">
        <f>K11*C11*5</f>
        <v>0</v>
      </c>
      <c r="M11" s="12" t="str">
        <f>IF(OR(
AND(C11&lt;&gt;"", NOT(AND(ISNUMBER(C11), C11=INT(C11), C11&gt;=0))),
AND(D11&lt;&gt;"", NOT(AND(ISNUMBER(D11), D11=INT(D11), D11&gt;=0))),
AND(F11&lt;&gt;"", NOT(AND(ISNUMBER(F11), F11=INT(F11), F11&gt;=0))),
AND(G11&lt;&gt;"", NOT(AND(ISNUMBER(G11), G11=INT(G11), G11&gt;=0))),
AND(H11&lt;&gt;"", NOT(AND(ISNUMBER(H11), H11=INT(H11), H11&gt;=0)))
), "erro preenchimento", "")</f>
        <v/>
      </c>
      <c r="N11" s="13"/>
    </row>
    <row r="12" spans="1:14" ht="22.5" customHeight="1" x14ac:dyDescent="0.3">
      <c r="A12" s="9"/>
      <c r="B12" s="20" t="s">
        <v>11</v>
      </c>
      <c r="C12" s="36"/>
      <c r="D12" s="37"/>
      <c r="E12" s="21">
        <f>C12*D12*4</f>
        <v>0</v>
      </c>
      <c r="F12" s="38"/>
      <c r="G12" s="38"/>
      <c r="H12" s="38"/>
      <c r="I12" s="21">
        <f t="shared" ref="I12:I15" si="2">D12+F12-H12</f>
        <v>0</v>
      </c>
      <c r="J12" s="21">
        <f>I12*C12*4</f>
        <v>0</v>
      </c>
      <c r="K12" s="21">
        <f>D12+F12+G12+H12</f>
        <v>0</v>
      </c>
      <c r="L12" s="21">
        <f>K12*C12*4</f>
        <v>0</v>
      </c>
      <c r="M12" s="12" t="str">
        <f t="shared" ref="M12:M15" si="3">IF(OR(
AND(C12&lt;&gt;"", NOT(AND(ISNUMBER(C12), C12=INT(C12), C12&gt;=0))),
AND(D12&lt;&gt;"", NOT(AND(ISNUMBER(D12), D12=INT(D12), D12&gt;=0))),
AND(F12&lt;&gt;"", NOT(AND(ISNUMBER(F12), F12=INT(F12), F12&gt;=0))),
AND(G12&lt;&gt;"", NOT(AND(ISNUMBER(G12), G12=INT(G12), G12&gt;=0))),
AND(H12&lt;&gt;"", NOT(AND(ISNUMBER(H12), H12=INT(H12), H12&gt;=0)))
), "erro preenchimento", "")</f>
        <v/>
      </c>
      <c r="N12" s="13"/>
    </row>
    <row r="13" spans="1:14" ht="22.5" customHeight="1" x14ac:dyDescent="0.3">
      <c r="A13" s="9"/>
      <c r="B13" s="20" t="s">
        <v>12</v>
      </c>
      <c r="C13" s="36"/>
      <c r="D13" s="37"/>
      <c r="E13" s="21">
        <f>C13*D13*3</f>
        <v>0</v>
      </c>
      <c r="F13" s="38"/>
      <c r="G13" s="38"/>
      <c r="H13" s="38"/>
      <c r="I13" s="21">
        <f t="shared" si="2"/>
        <v>0</v>
      </c>
      <c r="J13" s="21">
        <f>I13*C13*3</f>
        <v>0</v>
      </c>
      <c r="K13" s="21">
        <f>D13+F13+G13+H13</f>
        <v>0</v>
      </c>
      <c r="L13" s="21">
        <f>K13*C13*3</f>
        <v>0</v>
      </c>
      <c r="M13" s="12" t="str">
        <f t="shared" si="3"/>
        <v/>
      </c>
      <c r="N13" s="13"/>
    </row>
    <row r="14" spans="1:14" ht="22.5" customHeight="1" x14ac:dyDescent="0.3">
      <c r="A14" s="9"/>
      <c r="B14" s="20" t="s">
        <v>13</v>
      </c>
      <c r="C14" s="36"/>
      <c r="D14" s="37"/>
      <c r="E14" s="21">
        <f>C14*D14*2</f>
        <v>0</v>
      </c>
      <c r="F14" s="38"/>
      <c r="G14" s="38"/>
      <c r="H14" s="38"/>
      <c r="I14" s="21">
        <f t="shared" si="2"/>
        <v>0</v>
      </c>
      <c r="J14" s="21">
        <f>I14*C14*2</f>
        <v>0</v>
      </c>
      <c r="K14" s="21">
        <f>D14+F14+G14+H14</f>
        <v>0</v>
      </c>
      <c r="L14" s="21">
        <f>K14*C14*2</f>
        <v>0</v>
      </c>
      <c r="M14" s="12" t="str">
        <f t="shared" si="3"/>
        <v/>
      </c>
      <c r="N14" s="13"/>
    </row>
    <row r="15" spans="1:14" ht="22.5" customHeight="1" x14ac:dyDescent="0.3">
      <c r="A15" s="9"/>
      <c r="B15" s="20" t="s">
        <v>14</v>
      </c>
      <c r="C15" s="36"/>
      <c r="D15" s="37"/>
      <c r="E15" s="21">
        <f>C15*D15*1</f>
        <v>0</v>
      </c>
      <c r="F15" s="38"/>
      <c r="G15" s="38"/>
      <c r="H15" s="38"/>
      <c r="I15" s="21">
        <f t="shared" si="2"/>
        <v>0</v>
      </c>
      <c r="J15" s="21">
        <f>I15*C15*1</f>
        <v>0</v>
      </c>
      <c r="K15" s="21">
        <f>D15+F15+G15+H15</f>
        <v>0</v>
      </c>
      <c r="L15" s="21">
        <f>K15*C15*1</f>
        <v>0</v>
      </c>
      <c r="M15" s="12" t="str">
        <f t="shared" si="3"/>
        <v/>
      </c>
      <c r="N15" s="13"/>
    </row>
    <row r="16" spans="1:14" ht="12" customHeight="1" x14ac:dyDescent="0.3">
      <c r="A16" s="9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N16" s="13"/>
    </row>
    <row r="17" spans="1:14" ht="19.95" customHeight="1" x14ac:dyDescent="0.3">
      <c r="A17" s="9"/>
      <c r="B17" s="49" t="s">
        <v>15</v>
      </c>
      <c r="C17" s="49"/>
      <c r="D17" s="49"/>
      <c r="E17" s="22">
        <f>SUM(E4:E15)</f>
        <v>0</v>
      </c>
      <c r="J17" s="23">
        <f>SUM(J4:J15)</f>
        <v>0</v>
      </c>
      <c r="L17" s="23">
        <f>SUM(L4:L15)</f>
        <v>0</v>
      </c>
      <c r="N17" s="13"/>
    </row>
    <row r="18" spans="1:14" ht="50.25" customHeight="1" x14ac:dyDescent="0.3">
      <c r="A18" s="9"/>
      <c r="B18" s="42" t="s">
        <v>30</v>
      </c>
      <c r="C18" s="43"/>
      <c r="D18" s="43"/>
      <c r="E18" s="44"/>
      <c r="I18" s="24" t="s">
        <v>16</v>
      </c>
      <c r="J18" s="25" t="str">
        <f>IF(E17=0,"",(J17-E17)/E17)</f>
        <v/>
      </c>
      <c r="K18" s="26" t="s">
        <v>31</v>
      </c>
      <c r="L18" s="25" t="str">
        <f>IF(E17=0,"",(L17-E17)/E17)</f>
        <v/>
      </c>
      <c r="N18" s="13"/>
    </row>
    <row r="19" spans="1:14" ht="20.25" customHeight="1" x14ac:dyDescent="0.3">
      <c r="A19" s="9"/>
      <c r="I19" s="24"/>
      <c r="J19" s="27"/>
      <c r="L19" s="27"/>
      <c r="N19" s="13"/>
    </row>
    <row r="20" spans="1:14" ht="72" customHeight="1" x14ac:dyDescent="0.3">
      <c r="A20" s="5"/>
      <c r="B20" s="28"/>
      <c r="C20" s="29"/>
      <c r="D20" s="29"/>
      <c r="E20" s="29"/>
      <c r="F20" s="29"/>
      <c r="G20" s="29"/>
      <c r="H20" s="29"/>
      <c r="I20" s="29"/>
      <c r="J20" s="40" t="s">
        <v>29</v>
      </c>
      <c r="K20" s="40"/>
      <c r="L20" s="40"/>
      <c r="M20" s="40"/>
      <c r="N20" s="41"/>
    </row>
    <row r="21" spans="1:14" ht="18" x14ac:dyDescent="0.3">
      <c r="A21" s="9"/>
      <c r="B21" s="2" t="s">
        <v>25</v>
      </c>
      <c r="N21" s="13"/>
    </row>
    <row r="22" spans="1:14" ht="15.6" x14ac:dyDescent="0.3">
      <c r="A22" s="9"/>
      <c r="B22" s="3" t="s">
        <v>26</v>
      </c>
      <c r="N22" s="13"/>
    </row>
    <row r="23" spans="1:14" ht="15.6" x14ac:dyDescent="0.3">
      <c r="A23" s="9"/>
      <c r="B23" s="3"/>
      <c r="N23" s="13"/>
    </row>
    <row r="24" spans="1:14" ht="15" x14ac:dyDescent="0.3">
      <c r="A24" s="9"/>
      <c r="B24" s="1" t="s">
        <v>27</v>
      </c>
      <c r="N24" s="13"/>
    </row>
    <row r="25" spans="1:14" s="35" customFormat="1" ht="21.75" customHeight="1" x14ac:dyDescent="0.3">
      <c r="A25" s="30"/>
      <c r="B25" s="4" t="s">
        <v>28</v>
      </c>
      <c r="C25" s="31"/>
      <c r="D25" s="31"/>
      <c r="E25" s="31"/>
      <c r="F25" s="31"/>
      <c r="G25" s="32" t="s">
        <v>32</v>
      </c>
      <c r="H25" s="31"/>
      <c r="I25" s="31"/>
      <c r="J25" s="31"/>
      <c r="K25" s="31"/>
      <c r="L25" s="31"/>
      <c r="M25" s="33"/>
      <c r="N25" s="34"/>
    </row>
  </sheetData>
  <sheetProtection algorithmName="SHA-512" hashValue="ELDkJNLGA5udB6LHWKZxdaTa/NyNhH5fubDtsN7oeRea0dFeiqWpT8HbeSx3kKzNK12nZTKlVVQkeXanLyg1Aw==" saltValue="ZDBOTTdvAF2Al9lFqLMZKg==" spinCount="100000" sheet="1" objects="1" scenarios="1"/>
  <mergeCells count="6">
    <mergeCell ref="B1:L1"/>
    <mergeCell ref="J20:N20"/>
    <mergeCell ref="B18:E18"/>
    <mergeCell ref="D2:E2"/>
    <mergeCell ref="F2:L2"/>
    <mergeCell ref="B17:D17"/>
  </mergeCells>
  <hyperlinks>
    <hyperlink ref="B24" r:id="rId1" xr:uid="{7A31E906-3864-4550-91CA-2403637F2396}"/>
  </hyperlinks>
  <pageMargins left="0.51181102362204722" right="0.51181102362204722" top="0.78740157480314965" bottom="0.78740157480314965" header="0.31496062992125984" footer="0.31496062992125984"/>
  <pageSetup paperSize="9" scale="74" orientation="landscape" horizontalDpi="300" verticalDpi="300" r:id="rId2"/>
  <headerFooter>
    <oddFooter>&amp;L© Prof. Armando Terribili Filho
Material integrante do workshop "Indicadores de Gerenciamento de Projetos"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IAE</vt:lpstr>
      <vt:lpstr>IAE!Area_de_impressao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ARMANDO TERRIBILI FILHO</cp:lastModifiedBy>
  <cp:lastPrinted>2026-03-24T11:57:48Z</cp:lastPrinted>
  <dcterms:created xsi:type="dcterms:W3CDTF">2016-05-28T20:42:00Z</dcterms:created>
  <dcterms:modified xsi:type="dcterms:W3CDTF">2026-03-24T17:03:46Z</dcterms:modified>
</cp:coreProperties>
</file>